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List1" sheetId="1" r:id="rId1"/>
    <sheet name="Oprava" sheetId="2" r:id="rId2"/>
    <sheet name="List3" sheetId="3" r:id="rId3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<sst xmlns="http://schemas.openxmlformats.org/spreadsheetml/2006/main" count="246" uniqueCount="84">
  <si>
    <t>Program výstavby podporovaných bytů 2003</t>
  </si>
  <si>
    <t>Poř. Č.</t>
  </si>
  <si>
    <t>Čísl.jedn.</t>
  </si>
  <si>
    <t>Kraj</t>
  </si>
  <si>
    <t>Název investora obec, svazek obcí</t>
  </si>
  <si>
    <t>Název PB</t>
  </si>
  <si>
    <t>Poč. bytů</t>
  </si>
  <si>
    <t>Dot. celk.mil. Kč</t>
  </si>
  <si>
    <t>Dotace 2003</t>
  </si>
  <si>
    <t>Nárůst dotace požadované na  rok 2003</t>
  </si>
  <si>
    <t>Dotace 2003  (upraveno: v příp.větší než 15,0 mil. Kč jen 70% )</t>
  </si>
  <si>
    <t>Nárok na SR v roce 2004</t>
  </si>
  <si>
    <t>Nárůst dotace 2003  (upraveno: v příp.větší než 15,0 mil. Kč jen 70% )</t>
  </si>
  <si>
    <t>9664/14.4.03</t>
  </si>
  <si>
    <t>Ústecký</t>
  </si>
  <si>
    <t>Krupka</t>
  </si>
  <si>
    <t>BPC</t>
  </si>
  <si>
    <t>9732/14.4.03</t>
  </si>
  <si>
    <t>Jihočeský</t>
  </si>
  <si>
    <t>Kovářov</t>
  </si>
  <si>
    <t>9747/14.4.03</t>
  </si>
  <si>
    <t>Praha</t>
  </si>
  <si>
    <t>Praha 8</t>
  </si>
  <si>
    <t>2xBPC,   1xVB</t>
  </si>
  <si>
    <t>9941/15.4.03</t>
  </si>
  <si>
    <t>Zlínský</t>
  </si>
  <si>
    <t>Korytná</t>
  </si>
  <si>
    <t>2CHB+   5BPC</t>
  </si>
  <si>
    <t>Písek</t>
  </si>
  <si>
    <t>VB</t>
  </si>
  <si>
    <t>9716/14.4.03</t>
  </si>
  <si>
    <t>Královéhradecký</t>
  </si>
  <si>
    <t>Olešnice v Orl. Horách</t>
  </si>
  <si>
    <t>9368/10.4.03</t>
  </si>
  <si>
    <t>Moravskoslezský</t>
  </si>
  <si>
    <t>Pustá Polom</t>
  </si>
  <si>
    <t>CHB</t>
  </si>
  <si>
    <t>9946/15.4.03</t>
  </si>
  <si>
    <t>Středočeský</t>
  </si>
  <si>
    <t>Poděbrady</t>
  </si>
  <si>
    <t>9056/8.4.03</t>
  </si>
  <si>
    <t>Vysočina</t>
  </si>
  <si>
    <t>Kostelec</t>
  </si>
  <si>
    <t>9085/8.4.03</t>
  </si>
  <si>
    <t>Polešovice</t>
  </si>
  <si>
    <t>9934/14.4.03</t>
  </si>
  <si>
    <t>Jihomoravský</t>
  </si>
  <si>
    <t>Petrovice</t>
  </si>
  <si>
    <t>9866/15.4.03</t>
  </si>
  <si>
    <t>Liberecký</t>
  </si>
  <si>
    <t>Mníšek</t>
  </si>
  <si>
    <t>Kouřim</t>
  </si>
  <si>
    <t>9927/15.4.03</t>
  </si>
  <si>
    <t>Pardubický</t>
  </si>
  <si>
    <t>Třemošnice</t>
  </si>
  <si>
    <t>Ronov nad Doubravou</t>
  </si>
  <si>
    <t>Tuněchody</t>
  </si>
  <si>
    <t>9910/15.4.03</t>
  </si>
  <si>
    <t>Olomoucký</t>
  </si>
  <si>
    <t>Šumperk,   Blatná</t>
  </si>
  <si>
    <t>9722/14.4.03</t>
  </si>
  <si>
    <t>Plzeňský</t>
  </si>
  <si>
    <t>Radnice</t>
  </si>
  <si>
    <t xml:space="preserve">               </t>
  </si>
  <si>
    <t>Roztoky</t>
  </si>
  <si>
    <t>Domažlice</t>
  </si>
  <si>
    <t>Hrejkovice</t>
  </si>
  <si>
    <t>Choltice</t>
  </si>
  <si>
    <t>Šumperk, Temenická</t>
  </si>
  <si>
    <t>Rychvald</t>
  </si>
  <si>
    <t>9664/14.4.03 a 8317/31.3.03</t>
  </si>
  <si>
    <t>Výškov</t>
  </si>
  <si>
    <t>Mimoň</t>
  </si>
  <si>
    <t>Lišov</t>
  </si>
  <si>
    <t>Celková dotace (mil. Kč)</t>
  </si>
  <si>
    <t>Dotace 2003  (akce nad 15,0 mil. Kč jen 70%) (mil.Kč)</t>
  </si>
  <si>
    <t>Rok 2004 (mil.Kč)</t>
  </si>
  <si>
    <t>Dotace 2003 nasčítaně (mil.Kč)</t>
  </si>
  <si>
    <t>Typ PB</t>
  </si>
  <si>
    <t>C e l k e m</t>
  </si>
  <si>
    <t>MMR - Odbor podpory bydlení</t>
  </si>
  <si>
    <t>Seznam dotací v roce 2003 - 1.etapa</t>
  </si>
  <si>
    <t>Program výstavby podporovaných bytů pro rok 2003</t>
  </si>
  <si>
    <t>Příloha č.4 Rozhodnutí ministra č.70/2003 ze dne 13.6.2003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</si>
</sst>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9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 applyProtection="1">
      <alignment horizontal="right"/>
      <protection locked="0"/>
    </xf>
    <xf numFmtId="2" fontId="3" fillId="0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164" fontId="1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workbookViewId="0" topLeftCell="A24">
      <selection activeCell="A1" sqref="A1:IV16384"/>
    </sheetView>
  </sheetViews>
  <sheetFormatPr defaultColWidth="9.00390625" defaultRowHeight="12.75"/>
  <cols>
    <col min="1" max="1" width="5.625" style="1" customWidth="1"/>
    <col min="2" max="2" width="12.00390625" style="2" customWidth="1"/>
    <col min="3" max="3" width="16.00390625" style="2" customWidth="1"/>
    <col min="4" max="4" width="17.75390625" style="4" customWidth="1"/>
    <col min="5" max="5" width="9.125" style="4" customWidth="1"/>
    <col min="6" max="6" width="7.625" style="2" customWidth="1"/>
    <col min="7" max="9" width="9.125" style="7" customWidth="1"/>
    <col min="10" max="10" width="12.75390625" style="7" customWidth="1"/>
    <col min="11" max="11" width="9.25390625" style="7" customWidth="1"/>
    <col min="12" max="12" width="12.25390625" style="7" customWidth="1"/>
    <col min="13" max="15" width="9.125" style="2" hidden="1" customWidth="1"/>
    <col min="16" max="16" width="0.12890625" style="2" hidden="1" customWidth="1"/>
    <col min="17" max="17" width="9.125" style="2" hidden="1" customWidth="1"/>
    <col min="18" max="18" width="0.12890625" style="2" hidden="1" customWidth="1"/>
    <col min="19" max="16384" width="9.125" style="2" customWidth="1"/>
  </cols>
  <sheetData>
    <row r="1" spans="4:31" ht="15.75">
      <c r="D1" s="3" t="s">
        <v>0</v>
      </c>
      <c r="F1" s="5"/>
      <c r="G1" s="6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12" s="8" customFormat="1" ht="13.5" thickBot="1">
      <c r="A2" s="9"/>
      <c r="D2" s="10"/>
      <c r="E2" s="10"/>
      <c r="G2" s="11"/>
      <c r="H2" s="11"/>
      <c r="I2" s="11"/>
      <c r="J2" s="11"/>
      <c r="K2" s="11"/>
      <c r="L2" s="11"/>
    </row>
    <row r="3" spans="1:31" s="17" customFormat="1" ht="70.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39" t="s">
        <v>12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5.75">
      <c r="A4" s="1">
        <v>1</v>
      </c>
      <c r="B4" s="18" t="s">
        <v>13</v>
      </c>
      <c r="C4" s="19" t="s">
        <v>14</v>
      </c>
      <c r="D4" s="20" t="s">
        <v>15</v>
      </c>
      <c r="E4" s="18" t="s">
        <v>16</v>
      </c>
      <c r="F4" s="21">
        <v>30</v>
      </c>
      <c r="G4" s="22">
        <v>10.8</v>
      </c>
      <c r="H4" s="22">
        <v>10.8</v>
      </c>
      <c r="I4" s="22">
        <v>10.8</v>
      </c>
      <c r="J4" s="22">
        <v>10.8</v>
      </c>
      <c r="K4" s="22">
        <v>0</v>
      </c>
      <c r="L4" s="22">
        <v>10.8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5.75">
      <c r="A5" s="1">
        <v>2</v>
      </c>
      <c r="B5" s="18" t="s">
        <v>17</v>
      </c>
      <c r="C5" s="19" t="s">
        <v>18</v>
      </c>
      <c r="D5" s="20" t="s">
        <v>19</v>
      </c>
      <c r="E5" s="18" t="s">
        <v>16</v>
      </c>
      <c r="F5" s="21">
        <v>2</v>
      </c>
      <c r="G5" s="22">
        <v>1.2</v>
      </c>
      <c r="H5" s="22">
        <v>0.6</v>
      </c>
      <c r="I5" s="22">
        <f>I4+H5</f>
        <v>11.4</v>
      </c>
      <c r="J5" s="22">
        <v>0.6</v>
      </c>
      <c r="K5" s="22">
        <v>0</v>
      </c>
      <c r="L5" s="22">
        <f>IF(H5&gt;15,(0.7)*H5+L4,H5+L4)</f>
        <v>11.4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4.75">
      <c r="A6" s="1">
        <v>3</v>
      </c>
      <c r="B6" s="18" t="s">
        <v>20</v>
      </c>
      <c r="C6" s="19" t="s">
        <v>21</v>
      </c>
      <c r="D6" s="18" t="s">
        <v>22</v>
      </c>
      <c r="E6" s="18" t="s">
        <v>23</v>
      </c>
      <c r="F6" s="21">
        <v>3</v>
      </c>
      <c r="G6" s="22">
        <v>0.63</v>
      </c>
      <c r="H6" s="23">
        <v>0.63</v>
      </c>
      <c r="I6" s="22">
        <f aca="true" t="shared" si="0" ref="I6:I30">I5+H6</f>
        <v>12.030000000000001</v>
      </c>
      <c r="J6" s="23">
        <v>0.63</v>
      </c>
      <c r="K6" s="22">
        <v>0</v>
      </c>
      <c r="L6" s="22">
        <f aca="true" t="shared" si="1" ref="L6:L30">IF(H6&gt;15,(0.7)*H6+L5,H6+L5)</f>
        <v>12.030000000000001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4.75">
      <c r="A7" s="1">
        <v>4</v>
      </c>
      <c r="B7" s="18" t="s">
        <v>24</v>
      </c>
      <c r="C7" s="19" t="s">
        <v>25</v>
      </c>
      <c r="D7" s="18" t="s">
        <v>26</v>
      </c>
      <c r="E7" s="18" t="s">
        <v>27</v>
      </c>
      <c r="F7" s="21">
        <v>7</v>
      </c>
      <c r="G7" s="22">
        <v>4.6</v>
      </c>
      <c r="H7" s="22">
        <v>4.6</v>
      </c>
      <c r="I7" s="22">
        <f t="shared" si="0"/>
        <v>16.630000000000003</v>
      </c>
      <c r="J7" s="22">
        <v>4.6</v>
      </c>
      <c r="K7" s="22">
        <v>0</v>
      </c>
      <c r="L7" s="22">
        <f t="shared" si="1"/>
        <v>16.630000000000003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>
      <c r="A8" s="1">
        <v>5</v>
      </c>
      <c r="B8" s="18" t="s">
        <v>17</v>
      </c>
      <c r="C8" s="19" t="s">
        <v>18</v>
      </c>
      <c r="D8" s="20" t="s">
        <v>28</v>
      </c>
      <c r="E8" s="18" t="s">
        <v>29</v>
      </c>
      <c r="F8" s="21">
        <v>2</v>
      </c>
      <c r="G8" s="22">
        <v>0.5</v>
      </c>
      <c r="H8" s="22">
        <v>0.5</v>
      </c>
      <c r="I8" s="22">
        <f t="shared" si="0"/>
        <v>17.130000000000003</v>
      </c>
      <c r="J8" s="22">
        <v>0.5</v>
      </c>
      <c r="K8" s="22">
        <v>0</v>
      </c>
      <c r="L8" s="22">
        <f t="shared" si="1"/>
        <v>17.130000000000003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4.75">
      <c r="A9" s="1">
        <v>6</v>
      </c>
      <c r="B9" s="18" t="s">
        <v>30</v>
      </c>
      <c r="C9" s="19" t="s">
        <v>31</v>
      </c>
      <c r="D9" s="18" t="s">
        <v>32</v>
      </c>
      <c r="E9" s="18" t="s">
        <v>29</v>
      </c>
      <c r="F9" s="21">
        <v>1</v>
      </c>
      <c r="G9" s="22">
        <v>0.25</v>
      </c>
      <c r="H9" s="22">
        <v>0.25</v>
      </c>
      <c r="I9" s="22">
        <f t="shared" si="0"/>
        <v>17.380000000000003</v>
      </c>
      <c r="J9" s="22">
        <v>0.25</v>
      </c>
      <c r="K9" s="22">
        <v>0</v>
      </c>
      <c r="L9" s="22">
        <f t="shared" si="1"/>
        <v>17.380000000000003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5.75">
      <c r="A10" s="1">
        <v>7</v>
      </c>
      <c r="B10" s="18" t="s">
        <v>33</v>
      </c>
      <c r="C10" s="19" t="s">
        <v>34</v>
      </c>
      <c r="D10" s="18" t="s">
        <v>35</v>
      </c>
      <c r="E10" s="18" t="s">
        <v>36</v>
      </c>
      <c r="F10" s="21">
        <v>7</v>
      </c>
      <c r="G10" s="22">
        <v>5.6</v>
      </c>
      <c r="H10" s="23">
        <v>5.6</v>
      </c>
      <c r="I10" s="22">
        <f t="shared" si="0"/>
        <v>22.980000000000004</v>
      </c>
      <c r="J10" s="23">
        <v>5.6</v>
      </c>
      <c r="K10" s="22">
        <v>0</v>
      </c>
      <c r="L10" s="22">
        <f t="shared" si="1"/>
        <v>22.980000000000004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5.75">
      <c r="A11" s="1">
        <v>8</v>
      </c>
      <c r="B11" s="18" t="s">
        <v>37</v>
      </c>
      <c r="C11" s="19" t="s">
        <v>38</v>
      </c>
      <c r="D11" s="20" t="s">
        <v>39</v>
      </c>
      <c r="E11" s="18" t="s">
        <v>36</v>
      </c>
      <c r="F11" s="21">
        <v>8</v>
      </c>
      <c r="G11" s="22">
        <v>5.6</v>
      </c>
      <c r="H11" s="22">
        <v>5.6</v>
      </c>
      <c r="I11" s="22">
        <f t="shared" si="0"/>
        <v>28.580000000000005</v>
      </c>
      <c r="J11" s="22">
        <v>5.6</v>
      </c>
      <c r="K11" s="22">
        <v>0</v>
      </c>
      <c r="L11" s="22">
        <f t="shared" si="1"/>
        <v>28.580000000000005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5.75">
      <c r="A12" s="1">
        <v>9</v>
      </c>
      <c r="B12" s="18" t="s">
        <v>40</v>
      </c>
      <c r="C12" s="19" t="s">
        <v>41</v>
      </c>
      <c r="D12" s="20" t="s">
        <v>42</v>
      </c>
      <c r="E12" s="18" t="s">
        <v>36</v>
      </c>
      <c r="F12" s="21">
        <v>7</v>
      </c>
      <c r="G12" s="22">
        <v>5.6</v>
      </c>
      <c r="H12" s="22">
        <v>2.8</v>
      </c>
      <c r="I12" s="22">
        <f t="shared" si="0"/>
        <v>31.380000000000006</v>
      </c>
      <c r="J12" s="22">
        <v>2.8</v>
      </c>
      <c r="K12" s="22">
        <v>0</v>
      </c>
      <c r="L12" s="22">
        <f t="shared" si="1"/>
        <v>31.380000000000006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>
      <c r="A13" s="1">
        <v>10</v>
      </c>
      <c r="B13" s="18" t="s">
        <v>43</v>
      </c>
      <c r="C13" s="19" t="s">
        <v>25</v>
      </c>
      <c r="D13" s="20" t="s">
        <v>44</v>
      </c>
      <c r="E13" s="18" t="s">
        <v>36</v>
      </c>
      <c r="F13" s="21">
        <v>18</v>
      </c>
      <c r="G13" s="22">
        <v>14.4</v>
      </c>
      <c r="H13" s="24">
        <v>14.4</v>
      </c>
      <c r="I13" s="22">
        <f t="shared" si="0"/>
        <v>45.78000000000001</v>
      </c>
      <c r="J13" s="24">
        <v>14.4</v>
      </c>
      <c r="K13" s="22">
        <v>0</v>
      </c>
      <c r="L13" s="22">
        <f t="shared" si="1"/>
        <v>45.78000000000001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.75">
      <c r="A14" s="1">
        <v>11</v>
      </c>
      <c r="B14" s="18" t="s">
        <v>45</v>
      </c>
      <c r="C14" s="19" t="s">
        <v>46</v>
      </c>
      <c r="D14" s="20" t="s">
        <v>47</v>
      </c>
      <c r="E14" s="18" t="s">
        <v>36</v>
      </c>
      <c r="F14" s="21">
        <v>21</v>
      </c>
      <c r="G14" s="22">
        <v>16.8</v>
      </c>
      <c r="H14" s="22">
        <v>9</v>
      </c>
      <c r="I14" s="22">
        <f t="shared" si="0"/>
        <v>54.78000000000001</v>
      </c>
      <c r="J14" s="22">
        <v>9</v>
      </c>
      <c r="K14" s="22">
        <v>0</v>
      </c>
      <c r="L14" s="22">
        <f t="shared" si="1"/>
        <v>54.78000000000001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.75">
      <c r="A15" s="1">
        <v>12</v>
      </c>
      <c r="B15" s="18" t="s">
        <v>48</v>
      </c>
      <c r="C15" s="19" t="s">
        <v>49</v>
      </c>
      <c r="D15" s="20" t="s">
        <v>50</v>
      </c>
      <c r="E15" s="18" t="s">
        <v>36</v>
      </c>
      <c r="F15" s="21">
        <v>1</v>
      </c>
      <c r="G15" s="22">
        <v>0.32</v>
      </c>
      <c r="H15" s="22">
        <v>0.323</v>
      </c>
      <c r="I15" s="22">
        <f t="shared" si="0"/>
        <v>55.10300000000001</v>
      </c>
      <c r="J15" s="22">
        <v>0.323</v>
      </c>
      <c r="K15" s="22">
        <v>0</v>
      </c>
      <c r="L15" s="22">
        <f t="shared" si="1"/>
        <v>55.10300000000001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6.5" thickBot="1">
      <c r="A16" s="1">
        <v>13</v>
      </c>
      <c r="B16" s="18" t="s">
        <v>37</v>
      </c>
      <c r="C16" s="19" t="s">
        <v>38</v>
      </c>
      <c r="D16" s="18" t="s">
        <v>51</v>
      </c>
      <c r="E16" s="18" t="s">
        <v>36</v>
      </c>
      <c r="F16" s="21">
        <v>18</v>
      </c>
      <c r="G16" s="22">
        <v>14.4</v>
      </c>
      <c r="H16" s="22">
        <v>7</v>
      </c>
      <c r="I16" s="22">
        <f t="shared" si="0"/>
        <v>62.10300000000001</v>
      </c>
      <c r="J16" s="22">
        <v>7</v>
      </c>
      <c r="K16" s="22">
        <v>0</v>
      </c>
      <c r="L16" s="22">
        <f t="shared" si="1"/>
        <v>62.10300000000001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6.5" thickBot="1">
      <c r="A17" s="1">
        <v>14</v>
      </c>
      <c r="B17" s="18" t="s">
        <v>52</v>
      </c>
      <c r="C17" s="19" t="s">
        <v>53</v>
      </c>
      <c r="D17" s="20" t="s">
        <v>54</v>
      </c>
      <c r="E17" s="18" t="s">
        <v>36</v>
      </c>
      <c r="F17" s="21">
        <v>20</v>
      </c>
      <c r="G17" s="22">
        <v>15.9</v>
      </c>
      <c r="H17" s="25">
        <v>15.9</v>
      </c>
      <c r="I17" s="22">
        <f t="shared" si="0"/>
        <v>78.00300000000001</v>
      </c>
      <c r="J17" s="22">
        <v>11.13</v>
      </c>
      <c r="K17" s="22">
        <v>4.77</v>
      </c>
      <c r="L17" s="22">
        <f t="shared" si="1"/>
        <v>73.233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4.75">
      <c r="A18" s="1">
        <v>15</v>
      </c>
      <c r="B18" s="18" t="s">
        <v>52</v>
      </c>
      <c r="C18" s="19" t="s">
        <v>53</v>
      </c>
      <c r="D18" s="18" t="s">
        <v>55</v>
      </c>
      <c r="E18" s="18" t="s">
        <v>36</v>
      </c>
      <c r="F18" s="21">
        <v>16</v>
      </c>
      <c r="G18" s="22">
        <v>12.8</v>
      </c>
      <c r="H18" s="22">
        <v>12.8</v>
      </c>
      <c r="I18" s="22">
        <f t="shared" si="0"/>
        <v>90.80300000000001</v>
      </c>
      <c r="J18" s="22">
        <v>12.8</v>
      </c>
      <c r="K18" s="22">
        <v>0</v>
      </c>
      <c r="L18" s="22">
        <f t="shared" si="1"/>
        <v>86.033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1">
        <v>16</v>
      </c>
      <c r="B19" s="18" t="s">
        <v>52</v>
      </c>
      <c r="C19" s="19" t="s">
        <v>53</v>
      </c>
      <c r="D19" s="18" t="s">
        <v>56</v>
      </c>
      <c r="E19" s="18" t="s">
        <v>36</v>
      </c>
      <c r="F19" s="21">
        <v>6</v>
      </c>
      <c r="G19" s="22">
        <v>4.8</v>
      </c>
      <c r="H19" s="22">
        <v>4.8</v>
      </c>
      <c r="I19" s="22">
        <f t="shared" si="0"/>
        <v>95.60300000000001</v>
      </c>
      <c r="J19" s="22">
        <v>4.8</v>
      </c>
      <c r="K19" s="22">
        <v>0</v>
      </c>
      <c r="L19" s="22">
        <f t="shared" si="1"/>
        <v>90.833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14" s="8" customFormat="1" ht="15.75">
      <c r="A20" s="9">
        <v>17</v>
      </c>
      <c r="B20" s="18" t="s">
        <v>57</v>
      </c>
      <c r="C20" s="19" t="s">
        <v>58</v>
      </c>
      <c r="D20" s="18" t="s">
        <v>59</v>
      </c>
      <c r="E20" s="18" t="s">
        <v>36</v>
      </c>
      <c r="F20" s="21">
        <v>8</v>
      </c>
      <c r="G20" s="22">
        <v>5.6</v>
      </c>
      <c r="H20" s="22">
        <v>3</v>
      </c>
      <c r="I20" s="22">
        <f t="shared" si="0"/>
        <v>98.60300000000001</v>
      </c>
      <c r="J20" s="22">
        <v>3</v>
      </c>
      <c r="K20" s="22">
        <v>0</v>
      </c>
      <c r="L20" s="22">
        <f t="shared" si="1"/>
        <v>93.833</v>
      </c>
      <c r="M20" s="2"/>
      <c r="N20" s="2"/>
    </row>
    <row r="21" spans="1:16" s="8" customFormat="1" ht="15.75">
      <c r="A21" s="9">
        <v>18</v>
      </c>
      <c r="B21" s="18" t="s">
        <v>60</v>
      </c>
      <c r="C21" s="19" t="s">
        <v>61</v>
      </c>
      <c r="D21" s="20" t="s">
        <v>62</v>
      </c>
      <c r="E21" s="18" t="s">
        <v>36</v>
      </c>
      <c r="F21" s="21">
        <v>11</v>
      </c>
      <c r="G21" s="22">
        <v>8.8</v>
      </c>
      <c r="H21" s="22">
        <v>3.5</v>
      </c>
      <c r="I21" s="22">
        <f t="shared" si="0"/>
        <v>102.10300000000001</v>
      </c>
      <c r="J21" s="22">
        <v>3.5</v>
      </c>
      <c r="K21" s="22">
        <v>0</v>
      </c>
      <c r="L21" s="22">
        <f t="shared" si="1"/>
        <v>97.333</v>
      </c>
      <c r="M21" s="2"/>
      <c r="N21" s="2"/>
      <c r="P21" s="8" t="s">
        <v>63</v>
      </c>
    </row>
    <row r="22" spans="1:14" s="8" customFormat="1" ht="15.75">
      <c r="A22" s="9">
        <v>19</v>
      </c>
      <c r="B22" s="18" t="s">
        <v>37</v>
      </c>
      <c r="C22" s="19" t="s">
        <v>38</v>
      </c>
      <c r="D22" s="20" t="s">
        <v>64</v>
      </c>
      <c r="E22" s="18" t="s">
        <v>36</v>
      </c>
      <c r="F22" s="21">
        <v>1</v>
      </c>
      <c r="G22" s="22">
        <v>0.8</v>
      </c>
      <c r="H22" s="22">
        <v>0.8</v>
      </c>
      <c r="I22" s="22">
        <f t="shared" si="0"/>
        <v>102.903</v>
      </c>
      <c r="J22" s="22">
        <v>0.8</v>
      </c>
      <c r="K22" s="22">
        <v>0</v>
      </c>
      <c r="L22" s="22">
        <f t="shared" si="1"/>
        <v>98.133</v>
      </c>
      <c r="M22" s="2"/>
      <c r="N22" s="2"/>
    </row>
    <row r="23" spans="1:31" ht="15.75">
      <c r="A23" s="1">
        <v>20</v>
      </c>
      <c r="B23" s="18" t="s">
        <v>60</v>
      </c>
      <c r="C23" s="19" t="s">
        <v>61</v>
      </c>
      <c r="D23" s="20" t="s">
        <v>65</v>
      </c>
      <c r="E23" s="18" t="s">
        <v>36</v>
      </c>
      <c r="F23" s="21">
        <v>10</v>
      </c>
      <c r="G23" s="22">
        <v>7</v>
      </c>
      <c r="H23" s="22">
        <v>5</v>
      </c>
      <c r="I23" s="22">
        <f t="shared" si="0"/>
        <v>107.903</v>
      </c>
      <c r="J23" s="22">
        <v>5</v>
      </c>
      <c r="K23" s="22">
        <v>0</v>
      </c>
      <c r="L23" s="22">
        <f t="shared" si="1"/>
        <v>103.133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5.75">
      <c r="A24" s="1">
        <v>21</v>
      </c>
      <c r="B24" s="18" t="s">
        <v>17</v>
      </c>
      <c r="C24" s="19" t="s">
        <v>18</v>
      </c>
      <c r="D24" s="20" t="s">
        <v>66</v>
      </c>
      <c r="E24" s="18" t="s">
        <v>36</v>
      </c>
      <c r="F24" s="21">
        <v>5</v>
      </c>
      <c r="G24" s="22">
        <v>4</v>
      </c>
      <c r="H24" s="22">
        <v>1</v>
      </c>
      <c r="I24" s="22">
        <f t="shared" si="0"/>
        <v>108.903</v>
      </c>
      <c r="J24" s="22">
        <v>1</v>
      </c>
      <c r="K24" s="22">
        <v>0</v>
      </c>
      <c r="L24" s="22">
        <f t="shared" si="1"/>
        <v>104.133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5.75">
      <c r="A25" s="1">
        <v>22</v>
      </c>
      <c r="B25" s="18" t="s">
        <v>52</v>
      </c>
      <c r="C25" s="19" t="s">
        <v>53</v>
      </c>
      <c r="D25" s="20" t="s">
        <v>67</v>
      </c>
      <c r="E25" s="18" t="s">
        <v>36</v>
      </c>
      <c r="F25" s="21">
        <v>1</v>
      </c>
      <c r="G25" s="22">
        <v>0.8</v>
      </c>
      <c r="H25" s="22">
        <v>0.8</v>
      </c>
      <c r="I25" s="22">
        <f t="shared" si="0"/>
        <v>109.703</v>
      </c>
      <c r="J25" s="22">
        <v>0.8</v>
      </c>
      <c r="K25" s="22">
        <v>0</v>
      </c>
      <c r="L25" s="22">
        <f t="shared" si="1"/>
        <v>104.93299999999999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4.75">
      <c r="A26" s="1">
        <v>23</v>
      </c>
      <c r="B26" s="18" t="s">
        <v>57</v>
      </c>
      <c r="C26" s="19" t="s">
        <v>58</v>
      </c>
      <c r="D26" s="18" t="s">
        <v>68</v>
      </c>
      <c r="E26" s="18" t="s">
        <v>36</v>
      </c>
      <c r="F26" s="21">
        <v>2</v>
      </c>
      <c r="G26" s="22">
        <v>1.4</v>
      </c>
      <c r="H26" s="22">
        <v>1.4</v>
      </c>
      <c r="I26" s="22">
        <f t="shared" si="0"/>
        <v>111.10300000000001</v>
      </c>
      <c r="J26" s="22">
        <v>1.4</v>
      </c>
      <c r="K26" s="22">
        <v>0</v>
      </c>
      <c r="L26" s="22">
        <f t="shared" si="1"/>
        <v>106.333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.75">
      <c r="A27" s="1">
        <v>24</v>
      </c>
      <c r="B27" s="18" t="s">
        <v>33</v>
      </c>
      <c r="C27" s="19" t="s">
        <v>34</v>
      </c>
      <c r="D27" s="20" t="s">
        <v>69</v>
      </c>
      <c r="E27" s="18" t="s">
        <v>36</v>
      </c>
      <c r="F27" s="21">
        <v>5</v>
      </c>
      <c r="G27" s="22">
        <v>3.84</v>
      </c>
      <c r="H27" s="23">
        <v>3.84</v>
      </c>
      <c r="I27" s="22">
        <f t="shared" si="0"/>
        <v>114.94300000000001</v>
      </c>
      <c r="J27" s="23">
        <v>3.84</v>
      </c>
      <c r="K27" s="22">
        <v>0</v>
      </c>
      <c r="L27" s="22">
        <f t="shared" si="1"/>
        <v>110.173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7.5" thickBot="1">
      <c r="A28" s="1">
        <v>25</v>
      </c>
      <c r="B28" s="26" t="s">
        <v>70</v>
      </c>
      <c r="C28" s="27" t="s">
        <v>14</v>
      </c>
      <c r="D28" s="28" t="s">
        <v>71</v>
      </c>
      <c r="E28" s="26" t="s">
        <v>36</v>
      </c>
      <c r="F28" s="29">
        <v>14</v>
      </c>
      <c r="G28" s="24">
        <v>11.2</v>
      </c>
      <c r="H28" s="24">
        <v>11.2</v>
      </c>
      <c r="I28" s="22">
        <f t="shared" si="0"/>
        <v>126.14300000000001</v>
      </c>
      <c r="J28" s="24">
        <v>11.2</v>
      </c>
      <c r="K28" s="22">
        <v>0</v>
      </c>
      <c r="L28" s="22">
        <f t="shared" si="1"/>
        <v>121.373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thickBot="1">
      <c r="A29" s="1">
        <v>26</v>
      </c>
      <c r="B29" s="18" t="s">
        <v>48</v>
      </c>
      <c r="C29" s="19" t="s">
        <v>49</v>
      </c>
      <c r="D29" s="20" t="s">
        <v>72</v>
      </c>
      <c r="E29" s="18" t="s">
        <v>36</v>
      </c>
      <c r="F29" s="21">
        <v>24</v>
      </c>
      <c r="G29" s="22">
        <v>19.2</v>
      </c>
      <c r="H29" s="25">
        <v>19.2</v>
      </c>
      <c r="I29" s="22">
        <f t="shared" si="0"/>
        <v>145.34300000000002</v>
      </c>
      <c r="J29" s="22">
        <v>13.44</v>
      </c>
      <c r="K29" s="22">
        <v>5.76</v>
      </c>
      <c r="L29" s="22">
        <f t="shared" si="1"/>
        <v>134.81300000000002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thickBot="1">
      <c r="A30" s="1">
        <v>27</v>
      </c>
      <c r="B30" s="18" t="s">
        <v>17</v>
      </c>
      <c r="C30" s="19" t="s">
        <v>18</v>
      </c>
      <c r="D30" s="20" t="s">
        <v>73</v>
      </c>
      <c r="E30" s="18" t="s">
        <v>36</v>
      </c>
      <c r="F30" s="21">
        <v>27</v>
      </c>
      <c r="G30" s="22">
        <v>21.588</v>
      </c>
      <c r="H30" s="25">
        <v>21.588</v>
      </c>
      <c r="I30" s="22">
        <f t="shared" si="0"/>
        <v>166.931</v>
      </c>
      <c r="J30" s="22">
        <v>15.11</v>
      </c>
      <c r="K30" s="22">
        <v>6.48</v>
      </c>
      <c r="L30" s="22">
        <f t="shared" si="1"/>
        <v>149.92460000000003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s="36" customFormat="1" ht="16.5" thickBot="1">
      <c r="A31" s="30"/>
      <c r="B31" s="31"/>
      <c r="C31" s="32"/>
      <c r="D31" s="33"/>
      <c r="E31" s="31"/>
      <c r="F31" s="34"/>
      <c r="G31" s="35"/>
      <c r="H31" s="35"/>
      <c r="I31" s="35"/>
      <c r="J31" s="35"/>
      <c r="K31" s="35"/>
      <c r="L31" s="3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6:31" ht="15.75">
      <c r="F32" s="21">
        <f>SUM(F4:F30)</f>
        <v>275</v>
      </c>
      <c r="G32" s="37">
        <f>SUM(G4:G31)</f>
        <v>198.428</v>
      </c>
      <c r="H32" s="37">
        <f>SUM(H4:H31)</f>
        <v>166.931</v>
      </c>
      <c r="I32" s="22"/>
      <c r="J32" s="22">
        <f>SUM(J4:J31)</f>
        <v>149.923</v>
      </c>
      <c r="K32" s="38">
        <f>SUM(K4:K31)</f>
        <v>17.009999999999998</v>
      </c>
      <c r="L32" s="22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2:31" ht="12.75">
      <c r="L33" s="22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2:31" ht="12.75">
      <c r="L34" s="2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2:31" ht="12.75">
      <c r="L35" s="22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9:31" ht="12.75"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9:31" ht="12.75"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9:31" ht="12.75"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9:31" ht="12.75"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9:31" ht="12.75"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9:31" ht="12.75"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9:31" ht="12.75"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9:31" ht="12.75"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9:31" ht="12.75"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9:31" ht="12.75"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9:31" ht="12.75"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9:31" ht="12.75"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9:31" ht="12.75"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9:31" ht="12.75"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9:31" ht="12.75"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9:31" ht="12.75"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9:31" ht="12.75"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9:31" ht="12.75"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9:31" ht="12.75"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9:31" ht="12.75"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&amp;C&amp;F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25.125" style="2" customWidth="1"/>
    <col min="3" max="3" width="16.00390625" style="2" customWidth="1"/>
    <col min="4" max="4" width="20.25390625" style="4" customWidth="1"/>
    <col min="5" max="5" width="12.375" style="4" customWidth="1"/>
    <col min="6" max="6" width="7.625" style="2" customWidth="1"/>
    <col min="7" max="7" width="9.625" style="7" bestFit="1" customWidth="1"/>
    <col min="8" max="8" width="15.00390625" style="7" customWidth="1"/>
    <col min="9" max="9" width="8.625" style="7" customWidth="1"/>
    <col min="10" max="10" width="12.25390625" style="7" customWidth="1"/>
    <col min="11" max="13" width="9.125" style="2" hidden="1" customWidth="1"/>
    <col min="14" max="14" width="0.12890625" style="2" hidden="1" customWidth="1"/>
    <col min="15" max="15" width="9.125" style="2" hidden="1" customWidth="1"/>
    <col min="16" max="16" width="0.12890625" style="2" hidden="1" customWidth="1"/>
    <col min="17" max="16384" width="9.125" style="2" customWidth="1"/>
  </cols>
  <sheetData>
    <row r="1" spans="1:8" ht="12.75">
      <c r="A1" s="75" t="s">
        <v>80</v>
      </c>
      <c r="B1" s="76"/>
      <c r="C1" s="81"/>
      <c r="H1" s="80" t="s">
        <v>83</v>
      </c>
    </row>
    <row r="2" spans="3:6" ht="12.75">
      <c r="C2" s="77"/>
      <c r="D2" s="77"/>
      <c r="E2" s="77"/>
      <c r="F2" s="77"/>
    </row>
    <row r="3" spans="2:8" ht="18">
      <c r="B3" s="77"/>
      <c r="C3" s="78" t="s">
        <v>81</v>
      </c>
      <c r="D3" s="77"/>
      <c r="E3" s="77"/>
      <c r="F3" s="77"/>
      <c r="G3" s="77"/>
      <c r="H3" s="77"/>
    </row>
    <row r="4" spans="2:8" ht="15.75">
      <c r="B4" s="79"/>
      <c r="C4" s="79" t="s">
        <v>82</v>
      </c>
      <c r="D4" s="77"/>
      <c r="E4" s="77"/>
      <c r="F4" s="77"/>
      <c r="G4" s="77"/>
      <c r="H4" s="77"/>
    </row>
    <row r="5" spans="2:8" ht="16.5" thickBot="1">
      <c r="B5" s="79"/>
      <c r="C5" s="79"/>
      <c r="D5" s="77"/>
      <c r="E5" s="77"/>
      <c r="F5" s="77"/>
      <c r="G5" s="77"/>
      <c r="H5" s="77"/>
    </row>
    <row r="6" spans="1:29" s="17" customFormat="1" ht="57.75" customHeight="1" thickBot="1">
      <c r="A6" s="56" t="s">
        <v>1</v>
      </c>
      <c r="B6" s="57" t="s">
        <v>2</v>
      </c>
      <c r="C6" s="57" t="s">
        <v>3</v>
      </c>
      <c r="D6" s="57" t="s">
        <v>4</v>
      </c>
      <c r="E6" s="57" t="s">
        <v>78</v>
      </c>
      <c r="F6" s="57" t="s">
        <v>6</v>
      </c>
      <c r="G6" s="58" t="s">
        <v>74</v>
      </c>
      <c r="H6" s="58" t="s">
        <v>75</v>
      </c>
      <c r="I6" s="58" t="s">
        <v>76</v>
      </c>
      <c r="J6" s="59" t="s">
        <v>77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12.75">
      <c r="A7" s="48">
        <v>1</v>
      </c>
      <c r="B7" s="49" t="s">
        <v>13</v>
      </c>
      <c r="C7" s="50" t="s">
        <v>14</v>
      </c>
      <c r="D7" s="51" t="s">
        <v>15</v>
      </c>
      <c r="E7" s="49" t="s">
        <v>16</v>
      </c>
      <c r="F7" s="52">
        <v>30</v>
      </c>
      <c r="G7" s="53">
        <v>10.8</v>
      </c>
      <c r="H7" s="54">
        <v>10.8</v>
      </c>
      <c r="I7" s="53">
        <v>0</v>
      </c>
      <c r="J7" s="55">
        <v>10.8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40">
        <v>2</v>
      </c>
      <c r="B8" s="41" t="s">
        <v>17</v>
      </c>
      <c r="C8" s="42" t="s">
        <v>18</v>
      </c>
      <c r="D8" s="43" t="s">
        <v>19</v>
      </c>
      <c r="E8" s="41" t="s">
        <v>16</v>
      </c>
      <c r="F8" s="44">
        <v>2</v>
      </c>
      <c r="G8" s="45">
        <v>1.2</v>
      </c>
      <c r="H8" s="46">
        <v>0.6</v>
      </c>
      <c r="I8" s="45">
        <v>0</v>
      </c>
      <c r="J8" s="47">
        <f>SUM(J7+H8)</f>
        <v>11.4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40">
        <v>3</v>
      </c>
      <c r="B9" s="41" t="s">
        <v>20</v>
      </c>
      <c r="C9" s="42" t="s">
        <v>21</v>
      </c>
      <c r="D9" s="41" t="s">
        <v>22</v>
      </c>
      <c r="E9" s="41" t="s">
        <v>23</v>
      </c>
      <c r="F9" s="44">
        <v>3</v>
      </c>
      <c r="G9" s="45">
        <v>0.63</v>
      </c>
      <c r="H9" s="46">
        <v>0.63</v>
      </c>
      <c r="I9" s="45">
        <v>0</v>
      </c>
      <c r="J9" s="47">
        <f aca="true" t="shared" si="0" ref="J9:J33">SUM(J8+H9)</f>
        <v>12.030000000000001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3.5" customHeight="1">
      <c r="A10" s="40">
        <v>4</v>
      </c>
      <c r="B10" s="41" t="s">
        <v>24</v>
      </c>
      <c r="C10" s="42" t="s">
        <v>25</v>
      </c>
      <c r="D10" s="41" t="s">
        <v>26</v>
      </c>
      <c r="E10" s="41" t="s">
        <v>27</v>
      </c>
      <c r="F10" s="44">
        <v>7</v>
      </c>
      <c r="G10" s="45">
        <v>4.6</v>
      </c>
      <c r="H10" s="46">
        <v>4.6</v>
      </c>
      <c r="I10" s="45">
        <v>0</v>
      </c>
      <c r="J10" s="47">
        <f t="shared" si="0"/>
        <v>16.630000000000003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2.75">
      <c r="A11" s="40">
        <v>5</v>
      </c>
      <c r="B11" s="41" t="s">
        <v>17</v>
      </c>
      <c r="C11" s="42" t="s">
        <v>18</v>
      </c>
      <c r="D11" s="43" t="s">
        <v>28</v>
      </c>
      <c r="E11" s="41" t="s">
        <v>29</v>
      </c>
      <c r="F11" s="44">
        <v>2</v>
      </c>
      <c r="G11" s="45">
        <v>0.5</v>
      </c>
      <c r="H11" s="46">
        <v>0.5</v>
      </c>
      <c r="I11" s="45">
        <v>0</v>
      </c>
      <c r="J11" s="47">
        <f t="shared" si="0"/>
        <v>17.130000000000003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3.5" customHeight="1">
      <c r="A12" s="40">
        <v>6</v>
      </c>
      <c r="B12" s="41" t="s">
        <v>30</v>
      </c>
      <c r="C12" s="42" t="s">
        <v>31</v>
      </c>
      <c r="D12" s="41" t="s">
        <v>32</v>
      </c>
      <c r="E12" s="41" t="s">
        <v>29</v>
      </c>
      <c r="F12" s="44">
        <v>1</v>
      </c>
      <c r="G12" s="45">
        <v>0.25</v>
      </c>
      <c r="H12" s="46">
        <v>0.25</v>
      </c>
      <c r="I12" s="45">
        <v>0</v>
      </c>
      <c r="J12" s="47">
        <f t="shared" si="0"/>
        <v>17.380000000000003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40">
        <v>7</v>
      </c>
      <c r="B13" s="41" t="s">
        <v>33</v>
      </c>
      <c r="C13" s="42" t="s">
        <v>34</v>
      </c>
      <c r="D13" s="41" t="s">
        <v>35</v>
      </c>
      <c r="E13" s="41" t="s">
        <v>36</v>
      </c>
      <c r="F13" s="44">
        <v>7</v>
      </c>
      <c r="G13" s="45">
        <v>5.6</v>
      </c>
      <c r="H13" s="46">
        <v>5.6</v>
      </c>
      <c r="I13" s="45">
        <v>0</v>
      </c>
      <c r="J13" s="47">
        <f t="shared" si="0"/>
        <v>22.980000000000004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40">
        <v>8</v>
      </c>
      <c r="B14" s="41" t="s">
        <v>37</v>
      </c>
      <c r="C14" s="42" t="s">
        <v>38</v>
      </c>
      <c r="D14" s="43" t="s">
        <v>39</v>
      </c>
      <c r="E14" s="41" t="s">
        <v>36</v>
      </c>
      <c r="F14" s="44">
        <v>8</v>
      </c>
      <c r="G14" s="45">
        <v>5.6</v>
      </c>
      <c r="H14" s="46">
        <v>5.6</v>
      </c>
      <c r="I14" s="45">
        <v>0</v>
      </c>
      <c r="J14" s="47">
        <f t="shared" si="0"/>
        <v>28.580000000000005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ht="12.75">
      <c r="A15" s="40">
        <v>9</v>
      </c>
      <c r="B15" s="41" t="s">
        <v>40</v>
      </c>
      <c r="C15" s="42" t="s">
        <v>41</v>
      </c>
      <c r="D15" s="43" t="s">
        <v>42</v>
      </c>
      <c r="E15" s="41" t="s">
        <v>36</v>
      </c>
      <c r="F15" s="44">
        <v>7</v>
      </c>
      <c r="G15" s="45">
        <v>5.6</v>
      </c>
      <c r="H15" s="46">
        <v>2.8</v>
      </c>
      <c r="I15" s="45">
        <v>0</v>
      </c>
      <c r="J15" s="47">
        <f t="shared" si="0"/>
        <v>31.380000000000006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2.75">
      <c r="A16" s="40">
        <v>10</v>
      </c>
      <c r="B16" s="41" t="s">
        <v>43</v>
      </c>
      <c r="C16" s="42" t="s">
        <v>25</v>
      </c>
      <c r="D16" s="43" t="s">
        <v>44</v>
      </c>
      <c r="E16" s="41" t="s">
        <v>36</v>
      </c>
      <c r="F16" s="44">
        <v>18</v>
      </c>
      <c r="G16" s="45">
        <v>14.4</v>
      </c>
      <c r="H16" s="46">
        <v>14.4</v>
      </c>
      <c r="I16" s="45">
        <v>0</v>
      </c>
      <c r="J16" s="47">
        <f t="shared" si="0"/>
        <v>45.78000000000001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.75">
      <c r="A17" s="40">
        <v>11</v>
      </c>
      <c r="B17" s="41" t="s">
        <v>45</v>
      </c>
      <c r="C17" s="42" t="s">
        <v>46</v>
      </c>
      <c r="D17" s="43" t="s">
        <v>47</v>
      </c>
      <c r="E17" s="41" t="s">
        <v>36</v>
      </c>
      <c r="F17" s="44">
        <v>21</v>
      </c>
      <c r="G17" s="45">
        <v>16.8</v>
      </c>
      <c r="H17" s="46">
        <v>9</v>
      </c>
      <c r="I17" s="45">
        <v>0</v>
      </c>
      <c r="J17" s="47">
        <f t="shared" si="0"/>
        <v>54.78000000000001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.75">
      <c r="A18" s="40">
        <v>12</v>
      </c>
      <c r="B18" s="41" t="s">
        <v>48</v>
      </c>
      <c r="C18" s="42" t="s">
        <v>49</v>
      </c>
      <c r="D18" s="43" t="s">
        <v>50</v>
      </c>
      <c r="E18" s="41" t="s">
        <v>36</v>
      </c>
      <c r="F18" s="44">
        <v>1</v>
      </c>
      <c r="G18" s="45">
        <v>0.32</v>
      </c>
      <c r="H18" s="46">
        <v>0.323</v>
      </c>
      <c r="I18" s="45">
        <v>0</v>
      </c>
      <c r="J18" s="47">
        <f t="shared" si="0"/>
        <v>55.10300000000001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.75">
      <c r="A19" s="40">
        <v>13</v>
      </c>
      <c r="B19" s="41" t="s">
        <v>37</v>
      </c>
      <c r="C19" s="42" t="s">
        <v>38</v>
      </c>
      <c r="D19" s="41" t="s">
        <v>51</v>
      </c>
      <c r="E19" s="41" t="s">
        <v>36</v>
      </c>
      <c r="F19" s="44">
        <v>18</v>
      </c>
      <c r="G19" s="45">
        <v>14.4</v>
      </c>
      <c r="H19" s="46">
        <v>7</v>
      </c>
      <c r="I19" s="45">
        <v>0</v>
      </c>
      <c r="J19" s="47">
        <f t="shared" si="0"/>
        <v>62.10300000000001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.75">
      <c r="A20" s="40">
        <v>14</v>
      </c>
      <c r="B20" s="41" t="s">
        <v>52</v>
      </c>
      <c r="C20" s="42" t="s">
        <v>53</v>
      </c>
      <c r="D20" s="43" t="s">
        <v>54</v>
      </c>
      <c r="E20" s="41" t="s">
        <v>36</v>
      </c>
      <c r="F20" s="44">
        <v>20</v>
      </c>
      <c r="G20" s="45">
        <v>15.9</v>
      </c>
      <c r="H20" s="46">
        <v>11.13</v>
      </c>
      <c r="I20" s="45">
        <v>4.77</v>
      </c>
      <c r="J20" s="47">
        <f t="shared" si="0"/>
        <v>73.233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.75">
      <c r="A21" s="40">
        <v>15</v>
      </c>
      <c r="B21" s="41" t="s">
        <v>52</v>
      </c>
      <c r="C21" s="42" t="s">
        <v>53</v>
      </c>
      <c r="D21" s="41" t="s">
        <v>55</v>
      </c>
      <c r="E21" s="41" t="s">
        <v>36</v>
      </c>
      <c r="F21" s="44">
        <v>16</v>
      </c>
      <c r="G21" s="45">
        <v>12.8</v>
      </c>
      <c r="H21" s="46">
        <v>12.8</v>
      </c>
      <c r="I21" s="45">
        <v>0</v>
      </c>
      <c r="J21" s="47">
        <f t="shared" si="0"/>
        <v>86.033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2.75">
      <c r="A22" s="40">
        <v>16</v>
      </c>
      <c r="B22" s="41" t="s">
        <v>52</v>
      </c>
      <c r="C22" s="42" t="s">
        <v>53</v>
      </c>
      <c r="D22" s="41" t="s">
        <v>56</v>
      </c>
      <c r="E22" s="41" t="s">
        <v>36</v>
      </c>
      <c r="F22" s="44">
        <v>6</v>
      </c>
      <c r="G22" s="45">
        <v>4.8</v>
      </c>
      <c r="H22" s="46">
        <v>4.8</v>
      </c>
      <c r="I22" s="45">
        <v>0</v>
      </c>
      <c r="J22" s="47">
        <f t="shared" si="0"/>
        <v>90.833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12" s="8" customFormat="1" ht="12.75">
      <c r="A23" s="40">
        <v>17</v>
      </c>
      <c r="B23" s="41" t="s">
        <v>57</v>
      </c>
      <c r="C23" s="42" t="s">
        <v>58</v>
      </c>
      <c r="D23" s="41" t="s">
        <v>59</v>
      </c>
      <c r="E23" s="41" t="s">
        <v>36</v>
      </c>
      <c r="F23" s="44">
        <v>8</v>
      </c>
      <c r="G23" s="45">
        <v>5.6</v>
      </c>
      <c r="H23" s="46">
        <v>3</v>
      </c>
      <c r="I23" s="45">
        <v>0</v>
      </c>
      <c r="J23" s="47">
        <f t="shared" si="0"/>
        <v>93.833</v>
      </c>
      <c r="K23" s="2"/>
      <c r="L23" s="2"/>
    </row>
    <row r="24" spans="1:14" s="8" customFormat="1" ht="12.75">
      <c r="A24" s="40">
        <v>18</v>
      </c>
      <c r="B24" s="41" t="s">
        <v>60</v>
      </c>
      <c r="C24" s="42" t="s">
        <v>61</v>
      </c>
      <c r="D24" s="43" t="s">
        <v>62</v>
      </c>
      <c r="E24" s="41" t="s">
        <v>36</v>
      </c>
      <c r="F24" s="44">
        <v>11</v>
      </c>
      <c r="G24" s="45">
        <v>8.8</v>
      </c>
      <c r="H24" s="46">
        <v>3.5</v>
      </c>
      <c r="I24" s="45">
        <v>0</v>
      </c>
      <c r="J24" s="47">
        <f t="shared" si="0"/>
        <v>97.333</v>
      </c>
      <c r="K24" s="2"/>
      <c r="L24" s="2"/>
      <c r="N24" s="8" t="s">
        <v>63</v>
      </c>
    </row>
    <row r="25" spans="1:12" s="8" customFormat="1" ht="12.75">
      <c r="A25" s="40">
        <v>19</v>
      </c>
      <c r="B25" s="41" t="s">
        <v>37</v>
      </c>
      <c r="C25" s="42" t="s">
        <v>38</v>
      </c>
      <c r="D25" s="43" t="s">
        <v>64</v>
      </c>
      <c r="E25" s="41" t="s">
        <v>36</v>
      </c>
      <c r="F25" s="44">
        <v>1</v>
      </c>
      <c r="G25" s="45">
        <v>0.8</v>
      </c>
      <c r="H25" s="46">
        <v>0.8</v>
      </c>
      <c r="I25" s="45">
        <v>0</v>
      </c>
      <c r="J25" s="47">
        <f t="shared" si="0"/>
        <v>98.133</v>
      </c>
      <c r="K25" s="2"/>
      <c r="L25" s="2"/>
    </row>
    <row r="26" spans="1:29" ht="12.75">
      <c r="A26" s="40">
        <v>20</v>
      </c>
      <c r="B26" s="41" t="s">
        <v>60</v>
      </c>
      <c r="C26" s="42" t="s">
        <v>61</v>
      </c>
      <c r="D26" s="43" t="s">
        <v>65</v>
      </c>
      <c r="E26" s="41" t="s">
        <v>36</v>
      </c>
      <c r="F26" s="44">
        <v>10</v>
      </c>
      <c r="G26" s="45">
        <v>7</v>
      </c>
      <c r="H26" s="46">
        <v>5</v>
      </c>
      <c r="I26" s="45">
        <v>0</v>
      </c>
      <c r="J26" s="47">
        <f t="shared" si="0"/>
        <v>103.133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2.75">
      <c r="A27" s="40">
        <v>21</v>
      </c>
      <c r="B27" s="41" t="s">
        <v>17</v>
      </c>
      <c r="C27" s="42" t="s">
        <v>18</v>
      </c>
      <c r="D27" s="43" t="s">
        <v>66</v>
      </c>
      <c r="E27" s="41" t="s">
        <v>36</v>
      </c>
      <c r="F27" s="44">
        <v>5</v>
      </c>
      <c r="G27" s="45">
        <v>4</v>
      </c>
      <c r="H27" s="46">
        <v>1</v>
      </c>
      <c r="I27" s="45">
        <v>0</v>
      </c>
      <c r="J27" s="47">
        <f t="shared" si="0"/>
        <v>104.133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.75">
      <c r="A28" s="40">
        <v>22</v>
      </c>
      <c r="B28" s="41" t="s">
        <v>52</v>
      </c>
      <c r="C28" s="42" t="s">
        <v>53</v>
      </c>
      <c r="D28" s="43" t="s">
        <v>67</v>
      </c>
      <c r="E28" s="41" t="s">
        <v>36</v>
      </c>
      <c r="F28" s="44">
        <v>1</v>
      </c>
      <c r="G28" s="45">
        <v>0.8</v>
      </c>
      <c r="H28" s="46">
        <v>0.8</v>
      </c>
      <c r="I28" s="45">
        <v>0</v>
      </c>
      <c r="J28" s="47">
        <f t="shared" si="0"/>
        <v>104.93299999999999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12.75">
      <c r="A29" s="40">
        <v>23</v>
      </c>
      <c r="B29" s="41" t="s">
        <v>57</v>
      </c>
      <c r="C29" s="42" t="s">
        <v>58</v>
      </c>
      <c r="D29" s="41" t="s">
        <v>68</v>
      </c>
      <c r="E29" s="41" t="s">
        <v>36</v>
      </c>
      <c r="F29" s="44">
        <v>2</v>
      </c>
      <c r="G29" s="45">
        <v>1.4</v>
      </c>
      <c r="H29" s="46">
        <v>1.4</v>
      </c>
      <c r="I29" s="45">
        <v>0</v>
      </c>
      <c r="J29" s="47">
        <f t="shared" si="0"/>
        <v>106.333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2.75">
      <c r="A30" s="40">
        <v>24</v>
      </c>
      <c r="B30" s="41" t="s">
        <v>33</v>
      </c>
      <c r="C30" s="42" t="s">
        <v>34</v>
      </c>
      <c r="D30" s="43" t="s">
        <v>69</v>
      </c>
      <c r="E30" s="41" t="s">
        <v>36</v>
      </c>
      <c r="F30" s="44">
        <v>5</v>
      </c>
      <c r="G30" s="45">
        <v>3.84</v>
      </c>
      <c r="H30" s="46">
        <v>3.84</v>
      </c>
      <c r="I30" s="45">
        <v>0</v>
      </c>
      <c r="J30" s="47">
        <f t="shared" si="0"/>
        <v>110.173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4.25" customHeight="1">
      <c r="A31" s="40">
        <v>25</v>
      </c>
      <c r="B31" s="41" t="s">
        <v>70</v>
      </c>
      <c r="C31" s="42" t="s">
        <v>14</v>
      </c>
      <c r="D31" s="43" t="s">
        <v>71</v>
      </c>
      <c r="E31" s="41" t="s">
        <v>36</v>
      </c>
      <c r="F31" s="44">
        <v>14</v>
      </c>
      <c r="G31" s="45">
        <v>11.2</v>
      </c>
      <c r="H31" s="46">
        <v>11.2</v>
      </c>
      <c r="I31" s="45">
        <v>0</v>
      </c>
      <c r="J31" s="47">
        <f t="shared" si="0"/>
        <v>121.373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2.75">
      <c r="A32" s="40">
        <v>26</v>
      </c>
      <c r="B32" s="41" t="s">
        <v>48</v>
      </c>
      <c r="C32" s="42" t="s">
        <v>49</v>
      </c>
      <c r="D32" s="43" t="s">
        <v>72</v>
      </c>
      <c r="E32" s="41" t="s">
        <v>36</v>
      </c>
      <c r="F32" s="44">
        <v>24</v>
      </c>
      <c r="G32" s="45">
        <v>19.2</v>
      </c>
      <c r="H32" s="46">
        <v>13.44</v>
      </c>
      <c r="I32" s="45">
        <v>5.76</v>
      </c>
      <c r="J32" s="47">
        <f t="shared" si="0"/>
        <v>134.81300000000002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13.5" thickBot="1">
      <c r="A33" s="60">
        <v>27</v>
      </c>
      <c r="B33" s="61" t="s">
        <v>17</v>
      </c>
      <c r="C33" s="62" t="s">
        <v>18</v>
      </c>
      <c r="D33" s="63" t="s">
        <v>73</v>
      </c>
      <c r="E33" s="61" t="s">
        <v>36</v>
      </c>
      <c r="F33" s="64">
        <v>27</v>
      </c>
      <c r="G33" s="65">
        <v>21.588</v>
      </c>
      <c r="H33" s="66">
        <v>15.11</v>
      </c>
      <c r="I33" s="65">
        <v>6.48</v>
      </c>
      <c r="J33" s="67">
        <f t="shared" si="0"/>
        <v>149.923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8.75" thickBot="1">
      <c r="A34" s="72" t="s">
        <v>79</v>
      </c>
      <c r="B34" s="70"/>
      <c r="C34" s="70"/>
      <c r="D34" s="70"/>
      <c r="E34" s="71"/>
      <c r="F34" s="68">
        <f>SUM(F7:F33)</f>
        <v>275</v>
      </c>
      <c r="G34" s="73">
        <f>SUM(G7:G33)</f>
        <v>198.428</v>
      </c>
      <c r="H34" s="74">
        <f>SUM(H7:H33)</f>
        <v>149.923</v>
      </c>
      <c r="I34" s="73">
        <f>SUM(I7:I33)</f>
        <v>17.009999999999998</v>
      </c>
      <c r="J34" s="6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0:29" ht="12.75">
      <c r="J35" s="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0:29" ht="12.75">
      <c r="J36" s="22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7:29" ht="12.75"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7:29" ht="12.75"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7:29" ht="12.75"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7:29" ht="12.75"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7:29" ht="12.75"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7:29" ht="12.75"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7:29" ht="12.75"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7:29" ht="12.75"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7:29" ht="12.75"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7:29" ht="12.75"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7:29" ht="12.75"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7:29" ht="12.75"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7:29" ht="12.75"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7:29" ht="12.75"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7:29" ht="12.75"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7:29" ht="12.75"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7:29" ht="12.75"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7:29" ht="12.75"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7:29" ht="12.75"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7:29" ht="12.75"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</sheetData>
  <printOptions/>
  <pageMargins left="0.52" right="0.75" top="0.69" bottom="0.63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Jitka Moravcová</dc:creator>
  <cp:keywords/>
  <dc:description/>
  <cp:lastModifiedBy>Pavel David</cp:lastModifiedBy>
  <cp:lastPrinted>2003-06-11T13:56:50Z</cp:lastPrinted>
  <dcterms:created xsi:type="dcterms:W3CDTF">2003-06-05T11:30:27Z</dcterms:created>
  <dcterms:modified xsi:type="dcterms:W3CDTF">2003-06-17T14:17:27Z</dcterms:modified>
  <cp:category/>
  <cp:version/>
  <cp:contentType/>
  <cp:contentStatus/>
</cp:coreProperties>
</file>